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МАЛОТЕНГИНКА\Исполнение бюджета\2025 год\Исп.1 кв.25г 19 от 16.04.2025\"/>
    </mc:Choice>
  </mc:AlternateContent>
  <xr:revisionPtr revIDLastSave="0" documentId="13_ncr:1_{117C2528-EEF3-4C75-8DFA-068A6D73D6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</sheets>
  <definedNames>
    <definedName name="_xlnm.Print_Area" localSheetId="0">Лист1!$A$1:$H$55</definedName>
  </definedNames>
  <calcPr calcId="181029" iterate="1"/>
</workbook>
</file>

<file path=xl/calcChain.xml><?xml version="1.0" encoding="utf-8"?>
<calcChain xmlns="http://schemas.openxmlformats.org/spreadsheetml/2006/main">
  <c r="F31" i="1" l="1"/>
  <c r="H36" i="1"/>
  <c r="G35" i="1"/>
  <c r="H35" i="1" s="1"/>
  <c r="H34" i="1"/>
  <c r="F37" i="1"/>
  <c r="G37" i="1"/>
  <c r="G47" i="1"/>
  <c r="F47" i="1"/>
  <c r="H22" i="1"/>
  <c r="G21" i="1"/>
  <c r="F21" i="1"/>
  <c r="H46" i="1"/>
  <c r="H44" i="1"/>
  <c r="H42" i="1"/>
  <c r="H40" i="1"/>
  <c r="H38" i="1"/>
  <c r="H33" i="1"/>
  <c r="H32" i="1"/>
  <c r="H30" i="1"/>
  <c r="H29" i="1"/>
  <c r="H28" i="1"/>
  <c r="H27" i="1"/>
  <c r="H26" i="1"/>
  <c r="H24" i="1"/>
  <c r="H23" i="1"/>
  <c r="H20" i="1"/>
  <c r="H18" i="1"/>
  <c r="H17" i="1"/>
  <c r="H16" i="1"/>
  <c r="H15" i="1"/>
  <c r="H14" i="1"/>
  <c r="H13" i="1"/>
  <c r="H37" i="1" l="1"/>
  <c r="H47" i="1"/>
  <c r="G43" i="1"/>
  <c r="G41" i="1"/>
  <c r="G39" i="1"/>
  <c r="G31" i="1"/>
  <c r="G25" i="1"/>
  <c r="G19" i="1"/>
  <c r="G12" i="1"/>
  <c r="F45" i="1"/>
  <c r="H45" i="1" s="1"/>
  <c r="G49" i="1" l="1"/>
  <c r="F12" i="1"/>
  <c r="H12" i="1" l="1"/>
  <c r="F19" i="1"/>
  <c r="H19" i="1" s="1"/>
  <c r="H31" i="1"/>
  <c r="F39" i="1"/>
  <c r="H39" i="1" s="1"/>
  <c r="H21" i="1"/>
  <c r="F43" i="1" l="1"/>
  <c r="H43" i="1" s="1"/>
  <c r="F41" i="1"/>
  <c r="H41" i="1" s="1"/>
  <c r="F25" i="1"/>
  <c r="H25" i="1" l="1"/>
  <c r="F49" i="1"/>
  <c r="H49" i="1" s="1"/>
</calcChain>
</file>

<file path=xl/sharedStrings.xml><?xml version="1.0" encoding="utf-8"?>
<sst xmlns="http://schemas.openxmlformats.org/spreadsheetml/2006/main" count="121" uniqueCount="67">
  <si>
    <t xml:space="preserve">ского  поселения Отрадненского района </t>
  </si>
  <si>
    <t>№</t>
  </si>
  <si>
    <t>Наименование</t>
  </si>
  <si>
    <t>раздел</t>
  </si>
  <si>
    <t>подразд.</t>
  </si>
  <si>
    <t>1.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</si>
  <si>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</si>
  <si>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</si>
  <si>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</si>
  <si>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</si>
  <si>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</si>
  <si>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</si>
  <si>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</si>
  <si>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</si>
  <si>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</si>
  <si>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</si>
  <si>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</si>
  <si>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</si>
  <si>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</si>
  <si>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</si>
  <si>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</si>
  <si>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</si>
  <si>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</si>
  <si>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</si>
  <si>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</si>
  <si>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</si>
  <si>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</si>
  <si>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Физическая культура</t>
  </si>
  <si>
    <t>Итого</t>
  </si>
  <si>
    <t>01</t>
  </si>
  <si>
    <t>00</t>
  </si>
  <si>
    <t>02</t>
  </si>
  <si>
    <t>04</t>
  </si>
  <si>
    <t>06</t>
  </si>
  <si>
    <t>07</t>
  </si>
  <si>
    <t>03</t>
  </si>
  <si>
    <t>09</t>
  </si>
  <si>
    <t>05</t>
  </si>
  <si>
    <t>08</t>
  </si>
  <si>
    <t xml:space="preserve">Распределение бюджетных ассигнований по разделам и подразделам </t>
  </si>
  <si>
    <t xml:space="preserve">классификации расходов бюджетов </t>
  </si>
  <si>
    <t>Национальная оборона</t>
  </si>
  <si>
    <t>Мобилизационная и вневойсковая подготовка</t>
  </si>
  <si>
    <t>Пенсионное обеспечение</t>
  </si>
  <si>
    <t>Обеспечение проведения выборов и референдумов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</si>
  <si>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</si>
  <si>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</si>
  <si>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</si>
  <si>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сельского поселения Отрадненского района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</si>
  <si>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</si>
  <si>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</si>
  <si>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</si>
  <si>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Молодежная политика</t>
  </si>
  <si>
    <t>Утвержденные бюджетные назначения, рублей</t>
  </si>
  <si>
    <t>Исполнено , рублей</t>
  </si>
  <si>
    <t>% исп.</t>
  </si>
  <si>
    <t>Приложение № 3</t>
  </si>
  <si>
    <t xml:space="preserve">Финансист администрации Малотенгинского </t>
  </si>
  <si>
    <t>О.В.Приемкина</t>
  </si>
  <si>
    <t>Гражданская оборона</t>
  </si>
  <si>
    <t>Обслуживание государствееного (муниципального) долга</t>
  </si>
  <si>
    <t>Обслуживание муниципального долга</t>
  </si>
  <si>
    <t>к  постановлению Малотенгинского сель-</t>
  </si>
  <si>
    <t>Охрана окружающей реды</t>
  </si>
  <si>
    <t>Другие вопросы в области охраны окружающей среды</t>
  </si>
  <si>
    <t>от16.04.2025 № 19</t>
  </si>
  <si>
    <t>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</si>
</sst>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wrapText="1"/>
    </xf>
    <xf numFmtId="0" fontId="7" fillId="0" borderId="0" xfId="0" applyFont="1"/>
    <xf numFmtId="0" fontId="5" fillId="0" borderId="0" xfId="0" applyFont="1"/>
    <xf numFmtId="0" fontId="2" fillId="2" borderId="0" xfId="0" applyFont="1" applyFill="1"/>
    <xf numFmtId="0" fontId="0" fillId="2" borderId="0" xfId="0" applyFill="1"/>
    <xf numFmtId="0" fontId="2" fillId="0" borderId="0" xfId="0" applyFont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9" fillId="0" borderId="0" xfId="0" applyFont="1" applyAlignment="1">
      <alignment horizontal="center" vertical="top"/>
    </xf>
    <xf numFmtId="4" fontId="10" fillId="0" borderId="1" xfId="0" applyNumberFormat="1" applyFont="1" applyBorder="1"/>
    <xf numFmtId="4" fontId="4" fillId="0" borderId="1" xfId="0" applyNumberFormat="1" applyFont="1" applyBorder="1"/>
    <xf numFmtId="4" fontId="4" fillId="0" borderId="0" xfId="0" applyNumberFormat="1" applyFont="1"/>
    <xf numFmtId="0" fontId="9" fillId="0" borderId="0" xfId="0" applyFont="1" applyAlignment="1">
      <alignment vertical="top"/>
    </xf>
    <xf numFmtId="49" fontId="4" fillId="0" borderId="1" xfId="0" applyNumberFormat="1" applyFont="1" applyBorder="1" applyAlignment="1">
      <alignment horizontal="center" wrapText="1"/>
    </xf>
    <xf numFmtId="4" fontId="1" fillId="0" borderId="0" xfId="0" applyNumberFormat="1" applyFont="1"/>
    <xf numFmtId="4" fontId="1" fillId="0" borderId="1" xfId="0" applyNumberFormat="1" applyFont="1" applyBorder="1"/>
    <xf numFmtId="4" fontId="6" fillId="0" borderId="1" xfId="0" applyNumberFormat="1" applyFont="1" applyBorder="1"/>
    <xf numFmtId="4" fontId="1" fillId="2" borderId="0" xfId="0" applyNumberFormat="1" applyFont="1" applyFill="1"/>
    <xf numFmtId="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/>
    <xf numFmtId="164" fontId="1" fillId="0" borderId="1" xfId="0" applyNumberFormat="1" applyFont="1" applyBorder="1"/>
    <xf numFmtId="0" fontId="2" fillId="0" borderId="0" xfId="0" applyFont="1" applyAlignment="1">
      <alignment horizontal="center" vertical="top"/>
    </xf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9" fillId="2" borderId="0" xfId="0" applyFont="1" applyFill="1" applyAlignment="1">
      <alignment horizontal="right"/>
    </xf>
    <xf numFmtId="0" fontId="6" fillId="0" borderId="2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/>
    </xf>
    <xf numFmtId="0" fontId="4" fillId="0" borderId="2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2" borderId="0" xfId="0" applyFont="1" applyFill="1" applyAlignment="1">
      <alignment horizontal="right"/>
    </xf>
    <xf numFmtId="0" fontId="4" fillId="0" borderId="3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wrapText="1"/>
    </xf>
    <xf numFmtId="164" fontId="1" fillId="0" borderId="3" xfId="0" applyNumberFormat="1" applyFont="1" applyBorder="1"/>
    <xf numFmtId="4" fontId="10" fillId="0" borderId="4" xfId="0" applyNumberFormat="1" applyFont="1" applyBorder="1"/>
    <xf numFmtId="4" fontId="4" fillId="0" borderId="5" xfId="0" applyNumberFormat="1" applyFont="1" applyBorder="1"/>
    <xf numFmtId="4" fontId="1" fillId="0" borderId="5" xfId="0" applyNumberFormat="1" applyFont="1" applyBorder="1"/>
    <xf numFmtId="4" fontId="1" fillId="2" borderId="1" xfId="0" applyNumberFormat="1" applyFont="1" applyFill="1" applyBorder="1" applyAlignment="1">
      <alignment horizontal="right" vertical="center"/>
    </xf>
    <xf numFmtId="4" fontId="4" fillId="0" borderId="4" xfId="0" applyNumberFormat="1" applyFont="1" applyBorder="1"/>
    <xf numFmtId="4" fontId="1" fillId="0" borderId="4" xfId="0" applyNumberFormat="1" applyFont="1" applyBorder="1"/>
    <xf numFmtId="4" fontId="10" fillId="0" borderId="5" xfId="0" applyNumberFormat="1" applyFont="1" applyBorder="1"/>
    <xf numFmtId="4" fontId="10" fillId="0" borderId="6" xfId="0" applyNumberFormat="1" applyFont="1" applyBorder="1"/>
    <xf numFmtId="49" fontId="4" fillId="0" borderId="2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4"/>
  <sheetViews>
    <sheetView tabSelected="1" workbookViewId="0">
      <selection activeCell="J37" sqref="J37"/>
    </sheetView>
  </sheetViews>
  <sheetFormatPr defaultRowHeight="18.75" x14ac:dyDescent="0.3"/>
  <cols>
    <col min="1" max="1" width="3.85546875" style="1" customWidth="1"/>
    <col min="2" max="2" width="26.42578125" style="2" customWidth="1"/>
    <col min="3" max="3" width="8.140625" style="2" customWidth="1"/>
    <col min="4" max="4" width="4.42578125" style="6" customWidth="1"/>
    <col min="5" max="5" width="4.7109375" style="6" customWidth="1"/>
    <col min="6" max="6" width="14.140625" style="23" customWidth="1"/>
    <col min="7" max="7" width="14.140625" style="25" customWidth="1"/>
    <col min="8" max="8" width="6.5703125" style="1" customWidth="1"/>
    <col min="9" max="13" width="9.140625" style="1"/>
  </cols>
  <sheetData>
    <row r="1" spans="1:13" x14ac:dyDescent="0.3">
      <c r="C1" s="33" t="s">
        <v>56</v>
      </c>
      <c r="D1" s="33"/>
      <c r="E1" s="33"/>
      <c r="F1" s="33"/>
      <c r="G1" s="33"/>
      <c r="H1" s="33"/>
    </row>
    <row r="2" spans="1:13" x14ac:dyDescent="0.3">
      <c r="C2" s="33" t="s">
        <v>62</v>
      </c>
      <c r="D2" s="33"/>
      <c r="E2" s="33"/>
      <c r="F2" s="33"/>
      <c r="G2" s="33"/>
      <c r="H2" s="33"/>
    </row>
    <row r="3" spans="1:13" x14ac:dyDescent="0.3">
      <c r="C3" s="33" t="s">
        <v>0</v>
      </c>
      <c r="D3" s="33"/>
      <c r="E3" s="33"/>
      <c r="F3" s="33"/>
      <c r="G3" s="33"/>
      <c r="H3" s="33"/>
    </row>
    <row r="4" spans="1:13" x14ac:dyDescent="0.3">
      <c r="C4" s="33" t="s">
        <v>65</v>
      </c>
      <c r="D4" s="33"/>
      <c r="E4" s="33"/>
      <c r="F4" s="33"/>
      <c r="G4" s="33"/>
      <c r="H4" s="33"/>
    </row>
    <row r="5" spans="1:13" x14ac:dyDescent="0.3">
      <c r="C5" s="16"/>
      <c r="D5" s="16"/>
      <c r="E5" s="16"/>
      <c r="F5" s="19"/>
    </row>
    <row r="7" spans="1:13" x14ac:dyDescent="0.3">
      <c r="A7" s="38" t="s">
        <v>39</v>
      </c>
      <c r="B7" s="38"/>
      <c r="C7" s="38"/>
      <c r="D7" s="38"/>
      <c r="E7" s="38"/>
      <c r="F7" s="38"/>
      <c r="G7" s="38"/>
      <c r="H7" s="38"/>
    </row>
    <row r="8" spans="1:13" x14ac:dyDescent="0.3">
      <c r="A8" s="38" t="s">
        <v>40</v>
      </c>
      <c r="B8" s="38"/>
      <c r="C8" s="38"/>
      <c r="D8" s="38"/>
      <c r="E8" s="38"/>
      <c r="F8" s="38"/>
      <c r="G8" s="38"/>
      <c r="H8" s="38"/>
    </row>
    <row r="9" spans="1:13" x14ac:dyDescent="0.3">
      <c r="A9" s="38" t="s">
        <v>66</v>
      </c>
      <c r="B9" s="38"/>
      <c r="C9" s="38"/>
      <c r="D9" s="38"/>
      <c r="E9" s="38"/>
      <c r="F9" s="38"/>
      <c r="G9" s="38"/>
      <c r="H9" s="38"/>
    </row>
    <row r="11" spans="1:13" s="18" customFormat="1" ht="84.75" customHeight="1" x14ac:dyDescent="0.25">
      <c r="A11" s="3" t="s">
        <v>1</v>
      </c>
      <c r="B11" s="34" t="s">
        <v>2</v>
      </c>
      <c r="C11" s="35"/>
      <c r="D11" s="17" t="s">
        <v>3</v>
      </c>
      <c r="E11" s="17" t="s">
        <v>4</v>
      </c>
      <c r="F11" s="3" t="s">
        <v>53</v>
      </c>
      <c r="G11" s="29" t="s">
        <v>54</v>
      </c>
      <c r="H11" s="30" t="s">
        <v>55</v>
      </c>
      <c r="I11" s="2"/>
      <c r="J11" s="2"/>
      <c r="K11" s="2"/>
      <c r="L11" s="2"/>
      <c r="M11" s="2"/>
    </row>
    <row r="12" spans="1:13" s="13" customFormat="1" ht="18.75" customHeight="1" x14ac:dyDescent="0.3">
      <c r="A12" s="10" t="s">
        <v>5</v>
      </c>
      <c r="B12" s="42" t="s">
        <v>6</v>
      </c>
      <c r="C12" s="43"/>
      <c r="D12" s="11" t="s">
        <v>29</v>
      </c>
      <c r="E12" s="11" t="s">
        <v>30</v>
      </c>
      <c r="F12" s="53">
        <f>SUM(F13:F18)</f>
        <v>5704500</v>
      </c>
      <c r="G12" s="53">
        <f>SUM(G13:G18)</f>
        <v>1277765.8899999999</v>
      </c>
      <c r="H12" s="31">
        <f t="shared" ref="H12:H49" si="0">G12/F12*100</f>
        <v>22.399261810851083</v>
      </c>
      <c r="I12" s="12"/>
      <c r="J12" s="12"/>
      <c r="K12" s="12"/>
      <c r="L12" s="12"/>
      <c r="M12" s="12"/>
    </row>
    <row r="13" spans="1:13" ht="64.5" customHeight="1" x14ac:dyDescent="0.3">
      <c r="A13" s="3"/>
      <c r="B13" s="34" t="s">
        <v>49</v>
      </c>
      <c r="C13" s="35"/>
      <c r="D13" s="5" t="s">
        <v>29</v>
      </c>
      <c r="E13" s="51" t="s">
        <v>31</v>
      </c>
      <c r="F13" s="56">
        <v>1124869</v>
      </c>
      <c r="G13" s="56">
        <v>203747.79</v>
      </c>
      <c r="H13" s="52">
        <f t="shared" si="0"/>
        <v>18.11302382766349</v>
      </c>
    </row>
    <row r="14" spans="1:13" ht="93.75" customHeight="1" x14ac:dyDescent="0.3">
      <c r="A14" s="3"/>
      <c r="B14" s="34" t="s">
        <v>50</v>
      </c>
      <c r="C14" s="35"/>
      <c r="D14" s="5" t="s">
        <v>29</v>
      </c>
      <c r="E14" s="51" t="s">
        <v>32</v>
      </c>
      <c r="F14" s="56">
        <v>4235631</v>
      </c>
      <c r="G14" s="56">
        <v>921870.1</v>
      </c>
      <c r="H14" s="52">
        <f t="shared" si="0"/>
        <v>21.764646164880748</v>
      </c>
    </row>
    <row r="15" spans="1:13" ht="79.5" customHeight="1" x14ac:dyDescent="0.3">
      <c r="A15" s="3"/>
      <c r="B15" s="34" t="s">
        <v>7</v>
      </c>
      <c r="C15" s="35"/>
      <c r="D15" s="5" t="s">
        <v>29</v>
      </c>
      <c r="E15" s="51" t="s">
        <v>33</v>
      </c>
      <c r="F15" s="56">
        <v>44000</v>
      </c>
      <c r="G15" s="56">
        <v>44000</v>
      </c>
      <c r="H15" s="52">
        <f t="shared" si="0"/>
        <v>100</v>
      </c>
    </row>
    <row r="16" spans="1:13" ht="1.5" customHeight="1" x14ac:dyDescent="0.3">
      <c r="A16" s="3"/>
      <c r="B16" s="47" t="s">
        <v>44</v>
      </c>
      <c r="C16" s="48"/>
      <c r="D16" s="5" t="s">
        <v>29</v>
      </c>
      <c r="E16" s="5" t="s">
        <v>34</v>
      </c>
      <c r="F16" s="54">
        <v>0</v>
      </c>
      <c r="G16" s="55">
        <v>0</v>
      </c>
      <c r="H16" s="32" t="e">
        <f t="shared" si="0"/>
        <v>#DIV/0!</v>
      </c>
    </row>
    <row r="17" spans="1:13" x14ac:dyDescent="0.3">
      <c r="A17" s="3"/>
      <c r="B17" s="34" t="s">
        <v>8</v>
      </c>
      <c r="C17" s="35"/>
      <c r="D17" s="5" t="s">
        <v>29</v>
      </c>
      <c r="E17" s="5">
        <v>11</v>
      </c>
      <c r="F17" s="57">
        <v>10000</v>
      </c>
      <c r="G17" s="58">
        <v>0</v>
      </c>
      <c r="H17" s="32">
        <f t="shared" si="0"/>
        <v>0</v>
      </c>
    </row>
    <row r="18" spans="1:13" ht="36" customHeight="1" x14ac:dyDescent="0.3">
      <c r="A18" s="3"/>
      <c r="B18" s="34" t="s">
        <v>9</v>
      </c>
      <c r="C18" s="35"/>
      <c r="D18" s="5" t="s">
        <v>29</v>
      </c>
      <c r="E18" s="51">
        <v>13</v>
      </c>
      <c r="F18" s="56">
        <v>290000</v>
      </c>
      <c r="G18" s="56">
        <v>108148</v>
      </c>
      <c r="H18" s="52">
        <f t="shared" si="0"/>
        <v>37.292413793103449</v>
      </c>
    </row>
    <row r="19" spans="1:13" s="13" customFormat="1" ht="17.25" customHeight="1" x14ac:dyDescent="0.3">
      <c r="A19" s="10">
        <v>2</v>
      </c>
      <c r="B19" s="36" t="s">
        <v>41</v>
      </c>
      <c r="C19" s="37"/>
      <c r="D19" s="11" t="s">
        <v>31</v>
      </c>
      <c r="E19" s="11" t="s">
        <v>30</v>
      </c>
      <c r="F19" s="60">
        <f>F20</f>
        <v>167600</v>
      </c>
      <c r="G19" s="60">
        <f>G20</f>
        <v>27537.3</v>
      </c>
      <c r="H19" s="31">
        <f t="shared" si="0"/>
        <v>16.430369928400953</v>
      </c>
      <c r="I19" s="12"/>
      <c r="J19" s="12"/>
      <c r="K19" s="12"/>
      <c r="L19" s="12"/>
      <c r="M19" s="12"/>
    </row>
    <row r="20" spans="1:13" ht="32.25" customHeight="1" x14ac:dyDescent="0.3">
      <c r="A20" s="3"/>
      <c r="B20" s="47" t="s">
        <v>42</v>
      </c>
      <c r="C20" s="48"/>
      <c r="D20" s="5" t="s">
        <v>31</v>
      </c>
      <c r="E20" s="51" t="s">
        <v>35</v>
      </c>
      <c r="F20" s="56">
        <v>167600</v>
      </c>
      <c r="G20" s="56">
        <v>27537.3</v>
      </c>
      <c r="H20" s="52">
        <f t="shared" si="0"/>
        <v>16.430369928400953</v>
      </c>
    </row>
    <row r="21" spans="1:13" s="13" customFormat="1" ht="35.25" customHeight="1" x14ac:dyDescent="0.3">
      <c r="A21" s="10">
        <v>3</v>
      </c>
      <c r="B21" s="42" t="s">
        <v>10</v>
      </c>
      <c r="C21" s="43"/>
      <c r="D21" s="11" t="s">
        <v>35</v>
      </c>
      <c r="E21" s="11" t="s">
        <v>30</v>
      </c>
      <c r="F21" s="59">
        <f>SUM(F22:F24)</f>
        <v>74000</v>
      </c>
      <c r="G21" s="59">
        <f>SUM(G22:G24)</f>
        <v>11100</v>
      </c>
      <c r="H21" s="31">
        <f t="shared" si="0"/>
        <v>15</v>
      </c>
      <c r="I21" s="12"/>
      <c r="J21" s="12"/>
      <c r="K21" s="12"/>
      <c r="L21" s="12"/>
      <c r="M21" s="12"/>
    </row>
    <row r="22" spans="1:13" s="13" customFormat="1" ht="30" hidden="1" customHeight="1" x14ac:dyDescent="0.3">
      <c r="A22" s="10"/>
      <c r="B22" s="47" t="s">
        <v>59</v>
      </c>
      <c r="C22" s="48"/>
      <c r="D22" s="5" t="s">
        <v>35</v>
      </c>
      <c r="E22" s="5" t="s">
        <v>36</v>
      </c>
      <c r="F22" s="57">
        <v>0</v>
      </c>
      <c r="G22" s="57">
        <v>0</v>
      </c>
      <c r="H22" s="32" t="e">
        <f t="shared" si="0"/>
        <v>#DIV/0!</v>
      </c>
      <c r="I22" s="12"/>
      <c r="J22" s="12"/>
      <c r="K22" s="12"/>
      <c r="L22" s="12"/>
      <c r="M22" s="12"/>
    </row>
    <row r="23" spans="1:13" ht="66" customHeight="1" x14ac:dyDescent="0.3">
      <c r="A23" s="4"/>
      <c r="B23" s="34" t="s">
        <v>51</v>
      </c>
      <c r="C23" s="35"/>
      <c r="D23" s="24" t="s">
        <v>35</v>
      </c>
      <c r="E23" s="61">
        <v>10</v>
      </c>
      <c r="F23" s="56">
        <v>71000</v>
      </c>
      <c r="G23" s="56">
        <v>11100</v>
      </c>
      <c r="H23" s="52">
        <f t="shared" si="0"/>
        <v>15.63380281690141</v>
      </c>
    </row>
    <row r="24" spans="1:13" ht="50.25" customHeight="1" x14ac:dyDescent="0.3">
      <c r="A24" s="3"/>
      <c r="B24" s="34" t="s">
        <v>11</v>
      </c>
      <c r="C24" s="35"/>
      <c r="D24" s="5" t="s">
        <v>35</v>
      </c>
      <c r="E24" s="5">
        <v>14</v>
      </c>
      <c r="F24" s="54">
        <v>3000</v>
      </c>
      <c r="G24" s="55">
        <v>0</v>
      </c>
      <c r="H24" s="32">
        <f t="shared" si="0"/>
        <v>0</v>
      </c>
    </row>
    <row r="25" spans="1:13" s="13" customFormat="1" x14ac:dyDescent="0.3">
      <c r="A25" s="10">
        <v>4</v>
      </c>
      <c r="B25" s="42" t="s">
        <v>12</v>
      </c>
      <c r="C25" s="43"/>
      <c r="D25" s="11" t="s">
        <v>32</v>
      </c>
      <c r="E25" s="11" t="s">
        <v>30</v>
      </c>
      <c r="F25" s="20">
        <f>SUM(F26:F30)</f>
        <v>2007600</v>
      </c>
      <c r="G25" s="20">
        <f>SUM(G26:G30)</f>
        <v>558112.97</v>
      </c>
      <c r="H25" s="31">
        <f t="shared" si="0"/>
        <v>27.800008467822273</v>
      </c>
      <c r="I25" s="12"/>
      <c r="J25" s="12"/>
      <c r="K25" s="12"/>
      <c r="L25" s="12"/>
      <c r="M25" s="12"/>
    </row>
    <row r="26" spans="1:13" ht="17.25" customHeight="1" x14ac:dyDescent="0.3">
      <c r="A26" s="3"/>
      <c r="B26" s="34" t="s">
        <v>13</v>
      </c>
      <c r="C26" s="44"/>
      <c r="D26" s="5" t="s">
        <v>32</v>
      </c>
      <c r="E26" s="5" t="s">
        <v>37</v>
      </c>
      <c r="F26" s="21">
        <v>500</v>
      </c>
      <c r="G26" s="26">
        <v>0</v>
      </c>
      <c r="H26" s="32">
        <f t="shared" si="0"/>
        <v>0</v>
      </c>
    </row>
    <row r="27" spans="1:13" x14ac:dyDescent="0.3">
      <c r="A27" s="3"/>
      <c r="B27" s="45" t="s">
        <v>14</v>
      </c>
      <c r="C27" s="46"/>
      <c r="D27" s="5" t="s">
        <v>32</v>
      </c>
      <c r="E27" s="5" t="s">
        <v>33</v>
      </c>
      <c r="F27" s="21">
        <v>1000</v>
      </c>
      <c r="G27" s="26">
        <v>0</v>
      </c>
      <c r="H27" s="32">
        <f t="shared" si="0"/>
        <v>0</v>
      </c>
    </row>
    <row r="28" spans="1:13" x14ac:dyDescent="0.3">
      <c r="A28" s="3"/>
      <c r="B28" s="45" t="s">
        <v>15</v>
      </c>
      <c r="C28" s="46"/>
      <c r="D28" s="5" t="s">
        <v>32</v>
      </c>
      <c r="E28" s="5" t="s">
        <v>38</v>
      </c>
      <c r="F28" s="57">
        <v>1000</v>
      </c>
      <c r="G28" s="57">
        <v>0</v>
      </c>
      <c r="H28" s="32">
        <f t="shared" si="0"/>
        <v>0</v>
      </c>
    </row>
    <row r="29" spans="1:13" ht="33.75" customHeight="1" x14ac:dyDescent="0.3">
      <c r="A29" s="3"/>
      <c r="B29" s="34" t="s">
        <v>16</v>
      </c>
      <c r="C29" s="35"/>
      <c r="D29" s="5" t="s">
        <v>32</v>
      </c>
      <c r="E29" s="51" t="s">
        <v>36</v>
      </c>
      <c r="F29" s="56">
        <v>2003600</v>
      </c>
      <c r="G29" s="56">
        <v>558112.97</v>
      </c>
      <c r="H29" s="52">
        <f t="shared" si="0"/>
        <v>27.85550858454781</v>
      </c>
    </row>
    <row r="30" spans="1:13" ht="33" customHeight="1" x14ac:dyDescent="0.3">
      <c r="A30" s="3"/>
      <c r="B30" s="45" t="s">
        <v>17</v>
      </c>
      <c r="C30" s="50"/>
      <c r="D30" s="24" t="s">
        <v>32</v>
      </c>
      <c r="E30" s="24">
        <v>12</v>
      </c>
      <c r="F30" s="54">
        <v>1500</v>
      </c>
      <c r="G30" s="54">
        <v>0</v>
      </c>
      <c r="H30" s="32">
        <f t="shared" si="0"/>
        <v>0</v>
      </c>
    </row>
    <row r="31" spans="1:13" s="13" customFormat="1" ht="33.75" customHeight="1" x14ac:dyDescent="0.3">
      <c r="A31" s="10">
        <v>5</v>
      </c>
      <c r="B31" s="42" t="s">
        <v>18</v>
      </c>
      <c r="C31" s="43"/>
      <c r="D31" s="11" t="s">
        <v>37</v>
      </c>
      <c r="E31" s="11" t="s">
        <v>30</v>
      </c>
      <c r="F31" s="53">
        <f>SUM(F32:F34)</f>
        <v>3224570</v>
      </c>
      <c r="G31" s="53">
        <f>SUM(G32:G36)</f>
        <v>437469.01</v>
      </c>
      <c r="H31" s="31">
        <f t="shared" si="0"/>
        <v>13.566739441227824</v>
      </c>
      <c r="I31" s="12"/>
      <c r="J31" s="12"/>
      <c r="K31" s="12"/>
      <c r="L31" s="12"/>
      <c r="M31" s="12"/>
    </row>
    <row r="32" spans="1:13" x14ac:dyDescent="0.3">
      <c r="A32" s="3"/>
      <c r="B32" s="34" t="s">
        <v>19</v>
      </c>
      <c r="C32" s="35"/>
      <c r="D32" s="5" t="s">
        <v>37</v>
      </c>
      <c r="E32" s="51" t="s">
        <v>31</v>
      </c>
      <c r="F32" s="56">
        <v>367070</v>
      </c>
      <c r="G32" s="56">
        <v>35135.919999999998</v>
      </c>
      <c r="H32" s="52">
        <f t="shared" si="0"/>
        <v>9.5719944424769103</v>
      </c>
    </row>
    <row r="33" spans="1:13" x14ac:dyDescent="0.3">
      <c r="A33" s="3"/>
      <c r="B33" s="34" t="s">
        <v>20</v>
      </c>
      <c r="C33" s="35"/>
      <c r="D33" s="5" t="s">
        <v>37</v>
      </c>
      <c r="E33" s="51" t="s">
        <v>35</v>
      </c>
      <c r="F33" s="56">
        <v>2855000</v>
      </c>
      <c r="G33" s="56">
        <v>402333.09</v>
      </c>
      <c r="H33" s="52">
        <f t="shared" si="0"/>
        <v>14.09222732049037</v>
      </c>
    </row>
    <row r="34" spans="1:13" ht="32.25" customHeight="1" x14ac:dyDescent="0.3">
      <c r="A34" s="3"/>
      <c r="B34" s="45" t="s">
        <v>21</v>
      </c>
      <c r="C34" s="50"/>
      <c r="D34" s="5" t="s">
        <v>37</v>
      </c>
      <c r="E34" s="5" t="s">
        <v>37</v>
      </c>
      <c r="F34" s="54">
        <v>2500</v>
      </c>
      <c r="G34" s="54">
        <v>0</v>
      </c>
      <c r="H34" s="32">
        <f>G34/F34*100</f>
        <v>0</v>
      </c>
    </row>
    <row r="35" spans="1:13" s="13" customFormat="1" x14ac:dyDescent="0.3">
      <c r="A35" s="10">
        <v>6</v>
      </c>
      <c r="B35" s="42" t="s">
        <v>63</v>
      </c>
      <c r="C35" s="43"/>
      <c r="D35" s="11" t="s">
        <v>33</v>
      </c>
      <c r="E35" s="11" t="s">
        <v>30</v>
      </c>
      <c r="F35" s="20">
        <v>1000</v>
      </c>
      <c r="G35" s="20">
        <f>G36</f>
        <v>0</v>
      </c>
      <c r="H35" s="31">
        <f t="shared" ref="H35:H36" si="1">G35/F35*100</f>
        <v>0</v>
      </c>
      <c r="I35" s="12"/>
      <c r="J35" s="12"/>
      <c r="K35" s="12"/>
      <c r="L35" s="12"/>
      <c r="M35" s="12"/>
    </row>
    <row r="36" spans="1:13" ht="40.5" customHeight="1" x14ac:dyDescent="0.3">
      <c r="A36" s="3"/>
      <c r="B36" s="34" t="s">
        <v>64</v>
      </c>
      <c r="C36" s="35"/>
      <c r="D36" s="5" t="s">
        <v>33</v>
      </c>
      <c r="E36" s="5" t="s">
        <v>37</v>
      </c>
      <c r="F36" s="21">
        <v>1000</v>
      </c>
      <c r="G36" s="26">
        <v>0</v>
      </c>
      <c r="H36" s="32">
        <f t="shared" si="1"/>
        <v>0</v>
      </c>
    </row>
    <row r="37" spans="1:13" s="13" customFormat="1" x14ac:dyDescent="0.3">
      <c r="A37" s="10">
        <v>7</v>
      </c>
      <c r="B37" s="42" t="s">
        <v>22</v>
      </c>
      <c r="C37" s="43"/>
      <c r="D37" s="11" t="s">
        <v>34</v>
      </c>
      <c r="E37" s="11" t="s">
        <v>30</v>
      </c>
      <c r="F37" s="20">
        <f>F38</f>
        <v>5000</v>
      </c>
      <c r="G37" s="20">
        <f>G38</f>
        <v>0</v>
      </c>
      <c r="H37" s="31">
        <f t="shared" si="0"/>
        <v>0</v>
      </c>
      <c r="I37" s="12"/>
      <c r="J37" s="12"/>
      <c r="K37" s="12"/>
      <c r="L37" s="12"/>
      <c r="M37" s="12"/>
    </row>
    <row r="38" spans="1:13" ht="17.25" customHeight="1" x14ac:dyDescent="0.3">
      <c r="A38" s="3"/>
      <c r="B38" s="34" t="s">
        <v>52</v>
      </c>
      <c r="C38" s="35"/>
      <c r="D38" s="5" t="s">
        <v>34</v>
      </c>
      <c r="E38" s="5" t="s">
        <v>34</v>
      </c>
      <c r="F38" s="21">
        <v>5000</v>
      </c>
      <c r="G38" s="26">
        <v>0</v>
      </c>
      <c r="H38" s="32">
        <f t="shared" si="0"/>
        <v>0</v>
      </c>
    </row>
    <row r="39" spans="1:13" s="13" customFormat="1" ht="18" customHeight="1" x14ac:dyDescent="0.3">
      <c r="A39" s="10">
        <v>8</v>
      </c>
      <c r="B39" s="42" t="s">
        <v>23</v>
      </c>
      <c r="C39" s="43"/>
      <c r="D39" s="11" t="s">
        <v>38</v>
      </c>
      <c r="E39" s="11" t="s">
        <v>30</v>
      </c>
      <c r="F39" s="53">
        <f>F40</f>
        <v>3851100</v>
      </c>
      <c r="G39" s="53">
        <f>G40</f>
        <v>878343.48</v>
      </c>
      <c r="H39" s="31">
        <f t="shared" si="0"/>
        <v>22.807599906520217</v>
      </c>
      <c r="I39" s="12"/>
      <c r="J39" s="12"/>
      <c r="K39" s="12"/>
      <c r="L39" s="12"/>
      <c r="M39" s="12"/>
    </row>
    <row r="40" spans="1:13" x14ac:dyDescent="0.3">
      <c r="A40" s="3"/>
      <c r="B40" s="34" t="s">
        <v>24</v>
      </c>
      <c r="C40" s="35"/>
      <c r="D40" s="5" t="s">
        <v>38</v>
      </c>
      <c r="E40" s="51" t="s">
        <v>29</v>
      </c>
      <c r="F40" s="56">
        <v>3851100</v>
      </c>
      <c r="G40" s="56">
        <v>878343.48</v>
      </c>
      <c r="H40" s="52">
        <f t="shared" si="0"/>
        <v>22.807599906520217</v>
      </c>
    </row>
    <row r="41" spans="1:13" s="13" customFormat="1" x14ac:dyDescent="0.3">
      <c r="A41" s="10">
        <v>9</v>
      </c>
      <c r="B41" s="42" t="s">
        <v>25</v>
      </c>
      <c r="C41" s="43"/>
      <c r="D41" s="11">
        <v>10</v>
      </c>
      <c r="E41" s="11" t="s">
        <v>30</v>
      </c>
      <c r="F41" s="60">
        <f>F42</f>
        <v>125000</v>
      </c>
      <c r="G41" s="60">
        <f>G42</f>
        <v>33296.959999999999</v>
      </c>
      <c r="H41" s="31">
        <f t="shared" si="0"/>
        <v>26.637568000000002</v>
      </c>
      <c r="I41" s="12"/>
      <c r="J41" s="12"/>
      <c r="K41" s="12"/>
      <c r="L41" s="12"/>
      <c r="M41" s="12"/>
    </row>
    <row r="42" spans="1:13" ht="18" customHeight="1" x14ac:dyDescent="0.3">
      <c r="A42" s="3"/>
      <c r="B42" s="34" t="s">
        <v>43</v>
      </c>
      <c r="C42" s="35"/>
      <c r="D42" s="5">
        <v>10</v>
      </c>
      <c r="E42" s="51" t="s">
        <v>29</v>
      </c>
      <c r="F42" s="56">
        <v>125000</v>
      </c>
      <c r="G42" s="56">
        <v>33296.959999999999</v>
      </c>
      <c r="H42" s="52">
        <f t="shared" si="0"/>
        <v>26.637568000000002</v>
      </c>
    </row>
    <row r="43" spans="1:13" s="13" customFormat="1" ht="16.5" customHeight="1" x14ac:dyDescent="0.3">
      <c r="A43" s="10">
        <v>10</v>
      </c>
      <c r="B43" s="42" t="s">
        <v>26</v>
      </c>
      <c r="C43" s="43"/>
      <c r="D43" s="11">
        <v>11</v>
      </c>
      <c r="E43" s="11" t="s">
        <v>30</v>
      </c>
      <c r="F43" s="59">
        <f>F44</f>
        <v>10000</v>
      </c>
      <c r="G43" s="59">
        <f>G44</f>
        <v>0</v>
      </c>
      <c r="H43" s="31">
        <f t="shared" si="0"/>
        <v>0</v>
      </c>
      <c r="I43" s="12"/>
      <c r="J43" s="12"/>
      <c r="K43" s="12"/>
      <c r="L43" s="12"/>
      <c r="M43" s="12"/>
    </row>
    <row r="44" spans="1:13" x14ac:dyDescent="0.3">
      <c r="A44" s="3"/>
      <c r="B44" s="34" t="s">
        <v>27</v>
      </c>
      <c r="C44" s="35"/>
      <c r="D44" s="5">
        <v>11</v>
      </c>
      <c r="E44" s="5" t="s">
        <v>29</v>
      </c>
      <c r="F44" s="21">
        <v>10000</v>
      </c>
      <c r="G44" s="26">
        <v>0</v>
      </c>
      <c r="H44" s="32">
        <f t="shared" si="0"/>
        <v>0</v>
      </c>
    </row>
    <row r="45" spans="1:13" s="13" customFormat="1" ht="33" hidden="1" customHeight="1" x14ac:dyDescent="0.3">
      <c r="A45" s="10">
        <v>10</v>
      </c>
      <c r="B45" s="36" t="s">
        <v>46</v>
      </c>
      <c r="C45" s="37"/>
      <c r="D45" s="11" t="s">
        <v>45</v>
      </c>
      <c r="E45" s="11" t="s">
        <v>30</v>
      </c>
      <c r="F45" s="20">
        <f>F46</f>
        <v>0</v>
      </c>
      <c r="G45" s="27"/>
      <c r="H45" s="32" t="e">
        <f t="shared" si="0"/>
        <v>#DIV/0!</v>
      </c>
      <c r="I45" s="12"/>
      <c r="J45" s="12"/>
      <c r="K45" s="12"/>
      <c r="L45" s="12"/>
      <c r="M45" s="12"/>
    </row>
    <row r="46" spans="1:13" ht="36" hidden="1" customHeight="1" x14ac:dyDescent="0.3">
      <c r="A46" s="3"/>
      <c r="B46" s="47" t="s">
        <v>47</v>
      </c>
      <c r="C46" s="48"/>
      <c r="D46" s="5" t="s">
        <v>45</v>
      </c>
      <c r="E46" s="5" t="s">
        <v>29</v>
      </c>
      <c r="F46" s="21">
        <v>0</v>
      </c>
      <c r="G46" s="26"/>
      <c r="H46" s="32" t="e">
        <f t="shared" si="0"/>
        <v>#DIV/0!</v>
      </c>
    </row>
    <row r="47" spans="1:13" ht="51.75" customHeight="1" x14ac:dyDescent="0.3">
      <c r="A47" s="10">
        <v>11</v>
      </c>
      <c r="B47" s="36" t="s">
        <v>60</v>
      </c>
      <c r="C47" s="37"/>
      <c r="D47" s="11" t="s">
        <v>45</v>
      </c>
      <c r="E47" s="11" t="s">
        <v>30</v>
      </c>
      <c r="F47" s="20">
        <f>F48</f>
        <v>1000</v>
      </c>
      <c r="G47" s="27">
        <f>G48</f>
        <v>0</v>
      </c>
      <c r="H47" s="31">
        <f t="shared" si="0"/>
        <v>0</v>
      </c>
    </row>
    <row r="48" spans="1:13" ht="36" customHeight="1" x14ac:dyDescent="0.3">
      <c r="A48" s="3"/>
      <c r="B48" s="47" t="s">
        <v>61</v>
      </c>
      <c r="C48" s="48"/>
      <c r="D48" s="5" t="s">
        <v>45</v>
      </c>
      <c r="E48" s="5" t="s">
        <v>29</v>
      </c>
      <c r="F48" s="21">
        <v>1000</v>
      </c>
      <c r="G48" s="26">
        <v>0</v>
      </c>
      <c r="H48" s="32"/>
    </row>
    <row r="49" spans="1:13" x14ac:dyDescent="0.3">
      <c r="A49" s="3"/>
      <c r="B49" s="36" t="s">
        <v>28</v>
      </c>
      <c r="C49" s="37"/>
      <c r="D49" s="5"/>
      <c r="E49" s="5"/>
      <c r="F49" s="20">
        <f>F12+F19+F21+F25+F31+F37+F39+F41+F43+F45+F47+F35</f>
        <v>15171370</v>
      </c>
      <c r="G49" s="20">
        <f>G12+G19+G21+G25+G31+G37+G39+G41+G43+G45+G47</f>
        <v>3223625.61</v>
      </c>
      <c r="H49" s="31">
        <f t="shared" si="0"/>
        <v>21.248085110309749</v>
      </c>
    </row>
    <row r="50" spans="1:13" x14ac:dyDescent="0.3">
      <c r="A50" s="7"/>
      <c r="B50" s="8"/>
      <c r="C50" s="8"/>
      <c r="D50" s="9"/>
      <c r="E50" s="9"/>
      <c r="F50" s="22"/>
    </row>
    <row r="51" spans="1:13" x14ac:dyDescent="0.3">
      <c r="A51" s="7"/>
      <c r="B51" s="8"/>
      <c r="C51" s="8"/>
      <c r="D51" s="9"/>
      <c r="E51" s="9"/>
      <c r="F51" s="22"/>
    </row>
    <row r="52" spans="1:13" ht="18.75" customHeight="1" x14ac:dyDescent="0.3">
      <c r="A52" s="39" t="s">
        <v>57</v>
      </c>
      <c r="B52" s="39"/>
      <c r="C52" s="39"/>
      <c r="D52" s="39"/>
      <c r="E52" s="39"/>
      <c r="F52" s="39"/>
    </row>
    <row r="53" spans="1:13" s="15" customFormat="1" ht="18.75" customHeight="1" x14ac:dyDescent="0.3">
      <c r="A53" s="40" t="s">
        <v>48</v>
      </c>
      <c r="B53" s="40"/>
      <c r="C53" s="40"/>
      <c r="D53" s="40"/>
      <c r="E53" s="40"/>
      <c r="F53" s="40"/>
      <c r="G53" s="41" t="s">
        <v>58</v>
      </c>
      <c r="H53" s="41"/>
      <c r="I53" s="14"/>
      <c r="J53" s="14"/>
      <c r="K53" s="14"/>
      <c r="L53" s="14"/>
      <c r="M53" s="14"/>
    </row>
    <row r="54" spans="1:13" s="15" customFormat="1" ht="18.75" customHeight="1" x14ac:dyDescent="0.3">
      <c r="A54" s="39"/>
      <c r="B54" s="39"/>
      <c r="C54" s="39"/>
      <c r="D54" s="39"/>
      <c r="E54" s="49"/>
      <c r="F54" s="49"/>
      <c r="G54" s="28"/>
      <c r="H54" s="14"/>
      <c r="I54" s="14"/>
      <c r="J54" s="14"/>
      <c r="K54" s="14"/>
      <c r="L54" s="14"/>
      <c r="M54" s="14"/>
    </row>
  </sheetData>
  <mergeCells count="51">
    <mergeCell ref="B38:C38"/>
    <mergeCell ref="B39:C39"/>
    <mergeCell ref="B19:C19"/>
    <mergeCell ref="B20:C20"/>
    <mergeCell ref="B37:C37"/>
    <mergeCell ref="B14:C14"/>
    <mergeCell ref="B13:C13"/>
    <mergeCell ref="B31:C31"/>
    <mergeCell ref="B32:C32"/>
    <mergeCell ref="B33:C33"/>
    <mergeCell ref="B24:C24"/>
    <mergeCell ref="B16:C16"/>
    <mergeCell ref="E54:F54"/>
    <mergeCell ref="A54:D54"/>
    <mergeCell ref="B43:C43"/>
    <mergeCell ref="B44:C44"/>
    <mergeCell ref="B49:C49"/>
    <mergeCell ref="B45:C45"/>
    <mergeCell ref="B46:C46"/>
    <mergeCell ref="B48:C48"/>
    <mergeCell ref="B41:C41"/>
    <mergeCell ref="B42:C42"/>
    <mergeCell ref="B30:C30"/>
    <mergeCell ref="B22:C22"/>
    <mergeCell ref="B40:C40"/>
    <mergeCell ref="B34:C34"/>
    <mergeCell ref="B47:C47"/>
    <mergeCell ref="A7:H7"/>
    <mergeCell ref="A52:F52"/>
    <mergeCell ref="A53:F53"/>
    <mergeCell ref="G53:H53"/>
    <mergeCell ref="B29:C29"/>
    <mergeCell ref="B17:C17"/>
    <mergeCell ref="B18:C18"/>
    <mergeCell ref="B21:C21"/>
    <mergeCell ref="B23:C23"/>
    <mergeCell ref="B25:C25"/>
    <mergeCell ref="B26:C26"/>
    <mergeCell ref="B35:C35"/>
    <mergeCell ref="B36:C36"/>
    <mergeCell ref="B27:C27"/>
    <mergeCell ref="B28:C28"/>
    <mergeCell ref="C1:H1"/>
    <mergeCell ref="C2:H2"/>
    <mergeCell ref="C3:H3"/>
    <mergeCell ref="C4:H4"/>
    <mergeCell ref="B15:C15"/>
    <mergeCell ref="B11:C11"/>
    <mergeCell ref="B12:C12"/>
    <mergeCell ref="A8:H8"/>
    <mergeCell ref="A9:H9"/>
  </mergeCells>
  <pageMargins left="1.1811023622047245" right="0.39370078740157483" top="0.78740157480314965" bottom="0.78740157480314965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2023-07-10T14:28:00Z</cp:lastPrinted>
  <dcterms:created xsi:type="dcterms:W3CDTF">2017-11-14T14:49:17Z</dcterms:created>
  <dcterms:modified xsi:type="dcterms:W3CDTF">2025-04-21T14:02:07Z</dcterms:modified>
</cp:coreProperties>
</file>